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8505"/>
  </bookViews>
  <sheets>
    <sheet name="Planilla" sheetId="1" r:id="rId1"/>
  </sheets>
  <calcPr calcId="125725"/>
  <fileRecoveryPr autoRecover="0"/>
</workbook>
</file>

<file path=xl/calcChain.xml><?xml version="1.0" encoding="utf-8"?>
<calcChain xmlns="http://schemas.openxmlformats.org/spreadsheetml/2006/main">
  <c r="J11" i="1"/>
  <c r="J9"/>
  <c r="G7" l="1"/>
  <c r="I21"/>
  <c r="I16"/>
  <c r="H14"/>
  <c r="I14" s="1"/>
  <c r="H9"/>
  <c r="I9" s="1"/>
  <c r="J10"/>
  <c r="J21"/>
  <c r="J18"/>
  <c r="J16"/>
  <c r="J14"/>
  <c r="J13"/>
  <c r="J12"/>
  <c r="H18"/>
  <c r="I18" s="1"/>
  <c r="H10"/>
  <c r="I10" s="1"/>
  <c r="H13"/>
  <c r="I13" s="1"/>
  <c r="I11"/>
  <c r="H12"/>
  <c r="I12" s="1"/>
  <c r="I7" l="1"/>
  <c r="H7"/>
</calcChain>
</file>

<file path=xl/sharedStrings.xml><?xml version="1.0" encoding="utf-8"?>
<sst xmlns="http://schemas.openxmlformats.org/spreadsheetml/2006/main" count="88" uniqueCount="44">
  <si>
    <t>Centro de Servicios Tecnologico SIP LA COSTA</t>
  </si>
  <si>
    <t>Titulo del Proyecto</t>
  </si>
  <si>
    <t>Municipalidad de la COSTA- Sector Industrial Planificado La costa (SIP La Costa)- Universidad Atlántica Argentina UAA</t>
  </si>
  <si>
    <t>Objetivo</t>
  </si>
  <si>
    <t>Monto solicitado ANR</t>
  </si>
  <si>
    <t>Monto Contraparte</t>
  </si>
  <si>
    <t>Total</t>
  </si>
  <si>
    <t>Rubro a financiar por ANR</t>
  </si>
  <si>
    <t>Compra de Equipamiento</t>
  </si>
  <si>
    <t>Centro de Desarrrollo y Sericios de Diseño de Pergamino</t>
  </si>
  <si>
    <t>Parque Industrial Pergamino - Universidad Macioneal Noroeste de Buenos Aires</t>
  </si>
  <si>
    <t>Centro de Servicios Científico Tecnologico</t>
  </si>
  <si>
    <t xml:space="preserve">Ente Adminitrador del Area Parque Industrial Tandil - Universidad Nacional del Crentro de la Provinica de Bs. As. </t>
  </si>
  <si>
    <t>Creaciónde un Centro de Servicio Tecnológico destinado a empresas productoras PYMES, realcionado a tecnología de Alimentos, Sanidad animal, biotecnología, agroindustria, materiales, metálicos, polimeros, etc..</t>
  </si>
  <si>
    <t>Centro Tecnologico orientado a Servicios en Materia de Mecatronica, prototipado rápido y Control de Calidad Industrial</t>
  </si>
  <si>
    <t>Parque Industrial Ing. Jaime coll de Bragado - Municipalidad de Bragado - Universidad Tecnologica - Agencia de Desarrollo local de Bragado.</t>
  </si>
  <si>
    <t>Creación de un Centro de Servicios Tecnologicos para prototipado Rápido y mecatrónica.</t>
  </si>
  <si>
    <t>Prototipado 3D y electronico para aplicación en la industria Metal-mecanica del Norte dela Provincia de Bs. As.</t>
  </si>
  <si>
    <t>Parque Industrial COMIRSA - Municipalidad de San Nicolas de los Arroyos - UTN Facultad Regional San Nicolas</t>
  </si>
  <si>
    <t>Centro de Servicios de Prototipado rápido para las Pymes del Sector a las nuevas Tecnologías posibilitando el desarrollo y la innovacion en los procesos Productivos.</t>
  </si>
  <si>
    <t>Centro de Asistencia en Desarrollo y Fabricación de Piezas Mecánicas</t>
  </si>
  <si>
    <t>Parque Industrial de Tres Arroyos- Municipalidad de Tres Arroyos -UTN Facultad Regional de Bahía Blanca - FUNDATEC Fundación Facultad Regional Bahía Blanca</t>
  </si>
  <si>
    <t>Adecuación Infraestructura</t>
  </si>
  <si>
    <t>Prestación de Servicios de Produccion de prototipos, capacitación y demostració en sinterizado láser metal y metrología con tecnología 3 D</t>
  </si>
  <si>
    <t>Cámara de Fomento Parque Indusstrial de Plátanos - Municipalidad de Berazategui - Universidad Nacional Arturo Jauretche</t>
  </si>
  <si>
    <t>Creación de un Cetnro de Servicios Tecnologico para elevar el nivel de competitividad del Sector Productivo que lo conforma a partir de incorporar equipamiento que permita mejorar la velocidad de gestión de las innovaciones que involucran las tareas de diseño, prototipado y control metrológico dimensional</t>
  </si>
  <si>
    <t>Desarrollo de capacidades en Servicios de Vinculación y Transferencia de Tecnologías en el Parque Industrial General Savio</t>
  </si>
  <si>
    <t>Municipalidad de General Pueyrredón - Universidad Nacional de Mar del Plata - Parque Industrial Tecnologico General Savio</t>
  </si>
  <si>
    <t>Impulsar la mejora de la competitividad de las empresas del parque industrial General Savio a traves de la I+D+I (Investigación, Desarrollo e innovación) tanto en los procesos productivos como en sus productos.</t>
  </si>
  <si>
    <t>Cupón de Voucher</t>
  </si>
  <si>
    <t>Parque Austral - Municipalidad de Pilar Provinicia de Bs. As. - Universidad Austral Facultad de Ingenieria - Taurus de Argentina</t>
  </si>
  <si>
    <t>Fomentar la integración Universidad - PYME - CENTRO DE SERVICIOS - MUNICIPIO,  Contribuir fuertemente a la meora de la calidad en la Industria PYME y finalmente Fomentar el desarrollo y la innovacion en la perqueña y mediana Industria Nacional.</t>
  </si>
  <si>
    <t>Desarrollo del Centro de Servicios Tecnologico Universidad Austral -  Parque Austral</t>
  </si>
  <si>
    <t xml:space="preserve"> </t>
  </si>
  <si>
    <t xml:space="preserve">  </t>
  </si>
  <si>
    <t xml:space="preserve">   </t>
  </si>
  <si>
    <t xml:space="preserve">Entidades Solicitantes </t>
  </si>
  <si>
    <t>Cantidad de Empresas afectadas</t>
  </si>
  <si>
    <t>Creación de un Centro de Servicio de alto valor agregado que impulse la competitividad de las micro pequeñas y medianas empresas de Tres Arroyos y su región de influencia.</t>
  </si>
  <si>
    <t>Puntaje  Obtenido en la Evaluación</t>
  </si>
  <si>
    <t>Programa de Plataforma de Servicios Tecnológicos en Parques Industriales (PI-SET)</t>
  </si>
  <si>
    <t>Convocatoria para la presentación de proyectos para el otorgamiento de Aportes No Reembolsables (ANR)</t>
  </si>
  <si>
    <t>Creación de un Centro de Servicios Tecnologicos focalizado en TICS y en Tecnología 3D.</t>
  </si>
  <si>
    <t>Creación de desarrollo y Servicio de  para contribuir a la mejora de los procesos de Innovación. DiseñoFortalecer la capacidad Innovadora de las empresas de la región.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</si>
</sst>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0" borderId="7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topLeftCell="A34" zoomScaleNormal="100" workbookViewId="0">
      <selection activeCell="B24" sqref="B24"/>
    </sheetView>
  </sheetViews>
  <sheetFormatPr baseColWidth="10" defaultRowHeight="15"/>
  <cols>
    <col min="1" max="1" width="3.5703125" style="4" customWidth="1"/>
    <col min="2" max="2" width="19.85546875" style="1" customWidth="1"/>
    <col min="3" max="3" width="22.28515625" style="1" customWidth="1"/>
    <col min="4" max="4" width="10.28515625" style="1" customWidth="1"/>
    <col min="5" max="5" width="33.42578125" style="1" customWidth="1"/>
    <col min="6" max="6" width="22.28515625" style="1" customWidth="1"/>
    <col min="7" max="7" width="13" style="1" customWidth="1"/>
    <col min="8" max="8" width="12.140625" style="1" customWidth="1"/>
    <col min="9" max="9" width="12.7109375" style="1" customWidth="1"/>
    <col min="10" max="12" width="22.28515625" style="1" customWidth="1"/>
  </cols>
  <sheetData>
    <row r="1" spans="1:12" ht="18.75">
      <c r="B1" s="38" t="s">
        <v>40</v>
      </c>
      <c r="C1" s="38"/>
      <c r="D1" s="38"/>
      <c r="E1" s="38"/>
      <c r="F1" s="38"/>
      <c r="G1" s="38"/>
      <c r="H1" s="38"/>
    </row>
    <row r="3" spans="1:12">
      <c r="B3" s="24" t="s">
        <v>41</v>
      </c>
      <c r="C3" s="25"/>
      <c r="D3" s="25"/>
      <c r="E3" s="25"/>
      <c r="F3" s="25"/>
    </row>
    <row r="6" spans="1:12" ht="15.75" thickBot="1"/>
    <row r="7" spans="1:12" ht="15.75" thickBot="1">
      <c r="G7" s="20">
        <f>SUM(G9:G23)</f>
        <v>23694811.100000001</v>
      </c>
      <c r="H7" s="20">
        <f t="shared" ref="H7:I7" si="0">SUM(H9:H23)</f>
        <v>17078076</v>
      </c>
      <c r="I7" s="20">
        <f t="shared" si="0"/>
        <v>40772887.100000001</v>
      </c>
    </row>
    <row r="8" spans="1:12" s="9" customFormat="1" ht="100.5" customHeight="1" thickBot="1">
      <c r="A8" s="5"/>
      <c r="B8" s="6" t="s">
        <v>1</v>
      </c>
      <c r="C8" s="6" t="s">
        <v>36</v>
      </c>
      <c r="D8" s="6" t="s">
        <v>37</v>
      </c>
      <c r="E8" s="6" t="s">
        <v>3</v>
      </c>
      <c r="F8" s="6" t="s">
        <v>7</v>
      </c>
      <c r="G8" s="7" t="s">
        <v>4</v>
      </c>
      <c r="H8" s="7" t="s">
        <v>5</v>
      </c>
      <c r="I8" s="17" t="s">
        <v>6</v>
      </c>
      <c r="J8" s="6" t="s">
        <v>39</v>
      </c>
      <c r="K8" s="8"/>
      <c r="L8" s="8"/>
    </row>
    <row r="9" spans="1:12" s="3" customFormat="1" ht="172.5" customHeight="1">
      <c r="A9" s="13">
        <v>1</v>
      </c>
      <c r="B9" s="16" t="s">
        <v>23</v>
      </c>
      <c r="C9" s="16" t="s">
        <v>24</v>
      </c>
      <c r="D9" s="16">
        <v>50</v>
      </c>
      <c r="E9" s="16" t="s">
        <v>25</v>
      </c>
      <c r="F9" s="16" t="s">
        <v>8</v>
      </c>
      <c r="G9" s="15">
        <v>3000000</v>
      </c>
      <c r="H9" s="15">
        <f>2650000+150000+260000</f>
        <v>3060000</v>
      </c>
      <c r="I9" s="18">
        <f>G9+H9</f>
        <v>6060000</v>
      </c>
      <c r="J9" s="21" t="e">
        <f>#REF!</f>
        <v>#REF!</v>
      </c>
      <c r="K9" s="2"/>
      <c r="L9" s="2"/>
    </row>
    <row r="10" spans="1:12" s="3" customFormat="1" ht="105">
      <c r="A10" s="13">
        <v>2</v>
      </c>
      <c r="B10" s="16" t="s">
        <v>17</v>
      </c>
      <c r="C10" s="16" t="s">
        <v>18</v>
      </c>
      <c r="D10" s="16">
        <v>28</v>
      </c>
      <c r="E10" s="16" t="s">
        <v>19</v>
      </c>
      <c r="F10" s="16" t="s">
        <v>8</v>
      </c>
      <c r="G10" s="15">
        <v>2910000</v>
      </c>
      <c r="H10" s="15">
        <f>105000+1665000+220000</f>
        <v>1990000</v>
      </c>
      <c r="I10" s="18">
        <f>G10+H10</f>
        <v>4900000</v>
      </c>
      <c r="J10" s="22" t="e">
        <f>#REF!</f>
        <v>#REF!</v>
      </c>
      <c r="K10" s="2"/>
      <c r="L10" s="2"/>
    </row>
    <row r="11" spans="1:12" s="3" customFormat="1" ht="105">
      <c r="A11" s="13">
        <v>3</v>
      </c>
      <c r="B11" s="16" t="s">
        <v>11</v>
      </c>
      <c r="C11" s="16" t="s">
        <v>12</v>
      </c>
      <c r="D11" s="16">
        <v>31</v>
      </c>
      <c r="E11" s="16" t="s">
        <v>13</v>
      </c>
      <c r="F11" s="16" t="s">
        <v>8</v>
      </c>
      <c r="G11" s="15">
        <v>3000000</v>
      </c>
      <c r="H11" s="15">
        <v>2000000</v>
      </c>
      <c r="I11" s="18">
        <f>G11+H11</f>
        <v>5000000</v>
      </c>
      <c r="J11" s="23" t="e">
        <f>#REF!</f>
        <v>#REF!</v>
      </c>
      <c r="K11" s="2"/>
      <c r="L11" s="2"/>
    </row>
    <row r="12" spans="1:12" s="3" customFormat="1" ht="90">
      <c r="A12" s="13">
        <v>4</v>
      </c>
      <c r="B12" s="16" t="s">
        <v>9</v>
      </c>
      <c r="C12" s="16" t="s">
        <v>10</v>
      </c>
      <c r="D12" s="16">
        <v>38</v>
      </c>
      <c r="E12" s="16" t="s">
        <v>43</v>
      </c>
      <c r="F12" s="16" t="s">
        <v>8</v>
      </c>
      <c r="G12" s="15">
        <v>1620000</v>
      </c>
      <c r="H12" s="15">
        <f>840000+250000</f>
        <v>1090000</v>
      </c>
      <c r="I12" s="18">
        <f>G12+H12</f>
        <v>2710000</v>
      </c>
      <c r="J12" s="23" t="e">
        <f>#REF!</f>
        <v>#REF!</v>
      </c>
      <c r="K12" s="2"/>
      <c r="L12" s="2"/>
    </row>
    <row r="13" spans="1:12" s="3" customFormat="1" ht="105">
      <c r="A13" s="13">
        <v>5</v>
      </c>
      <c r="B13" s="16" t="s">
        <v>14</v>
      </c>
      <c r="C13" s="16" t="s">
        <v>15</v>
      </c>
      <c r="D13" s="16">
        <v>28</v>
      </c>
      <c r="E13" s="16" t="s">
        <v>16</v>
      </c>
      <c r="F13" s="16" t="s">
        <v>8</v>
      </c>
      <c r="G13" s="15">
        <v>1200000</v>
      </c>
      <c r="H13" s="15">
        <f>220000+100000+80000+400000</f>
        <v>800000</v>
      </c>
      <c r="I13" s="18">
        <f>G13+H13</f>
        <v>2000000</v>
      </c>
      <c r="J13" s="23" t="e">
        <f>#REF!</f>
        <v>#REF!</v>
      </c>
      <c r="K13" s="2"/>
      <c r="L13" s="2"/>
    </row>
    <row r="14" spans="1:12" s="3" customFormat="1" ht="120" customHeight="1">
      <c r="A14" s="26">
        <v>6</v>
      </c>
      <c r="B14" s="36" t="s">
        <v>20</v>
      </c>
      <c r="C14" s="36" t="s">
        <v>21</v>
      </c>
      <c r="D14" s="36">
        <v>29</v>
      </c>
      <c r="E14" s="36" t="s">
        <v>38</v>
      </c>
      <c r="F14" s="16" t="s">
        <v>8</v>
      </c>
      <c r="G14" s="15">
        <v>2002853.5</v>
      </c>
      <c r="H14" s="39">
        <f>871076+240000+815000+72000</f>
        <v>1998076</v>
      </c>
      <c r="I14" s="40">
        <f>G14+H14+G15</f>
        <v>4998084.0999999996</v>
      </c>
      <c r="J14" s="37" t="e">
        <f>#REF!</f>
        <v>#REF!</v>
      </c>
      <c r="K14" s="2"/>
      <c r="L14" s="2"/>
    </row>
    <row r="15" spans="1:12" s="3" customFormat="1" ht="30">
      <c r="A15" s="26"/>
      <c r="B15" s="36"/>
      <c r="C15" s="36"/>
      <c r="D15" s="36"/>
      <c r="E15" s="36"/>
      <c r="F15" s="16" t="s">
        <v>22</v>
      </c>
      <c r="G15" s="15">
        <v>997154.6</v>
      </c>
      <c r="H15" s="39"/>
      <c r="I15" s="40"/>
      <c r="J15" s="37"/>
      <c r="K15" s="2"/>
      <c r="L15" s="2"/>
    </row>
    <row r="16" spans="1:12" s="3" customFormat="1" ht="150" customHeight="1">
      <c r="A16" s="26">
        <v>7</v>
      </c>
      <c r="B16" s="33" t="s">
        <v>32</v>
      </c>
      <c r="C16" s="33" t="s">
        <v>30</v>
      </c>
      <c r="D16" s="33">
        <v>39</v>
      </c>
      <c r="E16" s="33" t="s">
        <v>31</v>
      </c>
      <c r="F16" s="16" t="s">
        <v>8</v>
      </c>
      <c r="G16" s="15">
        <v>2614803</v>
      </c>
      <c r="H16" s="30">
        <v>2140000</v>
      </c>
      <c r="I16" s="27">
        <f>G16+H16+G17</f>
        <v>5104803</v>
      </c>
      <c r="J16" s="37" t="e">
        <f>#REF!</f>
        <v>#REF!</v>
      </c>
      <c r="K16" s="2"/>
      <c r="L16" s="2"/>
    </row>
    <row r="17" spans="1:12" s="3" customFormat="1" ht="54" customHeight="1">
      <c r="A17" s="26"/>
      <c r="B17" s="35"/>
      <c r="C17" s="35"/>
      <c r="D17" s="35"/>
      <c r="E17" s="35"/>
      <c r="F17" s="16" t="s">
        <v>22</v>
      </c>
      <c r="G17" s="15">
        <v>350000</v>
      </c>
      <c r="H17" s="32"/>
      <c r="I17" s="29"/>
      <c r="J17" s="37"/>
      <c r="K17" s="2"/>
      <c r="L17" s="2"/>
    </row>
    <row r="18" spans="1:12" ht="54" customHeight="1">
      <c r="A18" s="26">
        <v>8</v>
      </c>
      <c r="B18" s="33" t="s">
        <v>26</v>
      </c>
      <c r="C18" s="33" t="s">
        <v>27</v>
      </c>
      <c r="D18" s="33">
        <v>20</v>
      </c>
      <c r="E18" s="33" t="s">
        <v>28</v>
      </c>
      <c r="F18" s="16" t="s">
        <v>8</v>
      </c>
      <c r="G18" s="15">
        <v>2488000</v>
      </c>
      <c r="H18" s="30">
        <f>160000+1280000+560000</f>
        <v>2000000</v>
      </c>
      <c r="I18" s="27">
        <f>G18+H18+G19+G20</f>
        <v>5000000</v>
      </c>
      <c r="J18" s="37" t="e">
        <f>#REF!</f>
        <v>#REF!</v>
      </c>
    </row>
    <row r="19" spans="1:12" ht="50.25" customHeight="1">
      <c r="A19" s="26"/>
      <c r="B19" s="34"/>
      <c r="C19" s="34"/>
      <c r="D19" s="34"/>
      <c r="E19" s="34"/>
      <c r="F19" s="16" t="s">
        <v>22</v>
      </c>
      <c r="G19" s="15">
        <v>412000</v>
      </c>
      <c r="H19" s="31"/>
      <c r="I19" s="28"/>
      <c r="J19" s="37"/>
    </row>
    <row r="20" spans="1:12" ht="46.5" customHeight="1">
      <c r="A20" s="26"/>
      <c r="B20" s="35"/>
      <c r="C20" s="35"/>
      <c r="D20" s="35"/>
      <c r="E20" s="35"/>
      <c r="F20" s="16" t="s">
        <v>29</v>
      </c>
      <c r="G20" s="15">
        <v>100000</v>
      </c>
      <c r="H20" s="32"/>
      <c r="I20" s="29"/>
      <c r="J20" s="37"/>
    </row>
    <row r="21" spans="1:12" s="3" customFormat="1" ht="90">
      <c r="A21" s="10">
        <v>9</v>
      </c>
      <c r="B21" s="12" t="s">
        <v>0</v>
      </c>
      <c r="C21" s="12" t="s">
        <v>2</v>
      </c>
      <c r="D21" s="12">
        <v>72</v>
      </c>
      <c r="E21" s="12" t="s">
        <v>42</v>
      </c>
      <c r="F21" s="12" t="s">
        <v>8</v>
      </c>
      <c r="G21" s="14">
        <v>3000000</v>
      </c>
      <c r="H21" s="14">
        <v>2000000</v>
      </c>
      <c r="I21" s="19">
        <f>G21+H21</f>
        <v>5000000</v>
      </c>
      <c r="J21" s="23" t="e">
        <f>#REF!</f>
        <v>#REF!</v>
      </c>
      <c r="K21" s="2"/>
      <c r="L21" s="2"/>
    </row>
    <row r="23" spans="1:12" s="3" customFormat="1">
      <c r="A23" s="11"/>
      <c r="B23" s="2"/>
      <c r="C23" s="2"/>
      <c r="D23" s="2"/>
      <c r="E23" s="2"/>
      <c r="F23" s="2"/>
      <c r="G23" s="2"/>
      <c r="H23" s="2"/>
      <c r="I23" s="2" t="s">
        <v>33</v>
      </c>
      <c r="J23" s="2"/>
      <c r="K23" s="2"/>
      <c r="L23" s="2"/>
    </row>
    <row r="24" spans="1:12">
      <c r="I24" s="2" t="s">
        <v>33</v>
      </c>
    </row>
    <row r="25" spans="1:12">
      <c r="I25" s="2" t="s">
        <v>33</v>
      </c>
    </row>
    <row r="26" spans="1:12">
      <c r="I26" s="2" t="s">
        <v>33</v>
      </c>
    </row>
    <row r="27" spans="1:12">
      <c r="I27" s="2" t="s">
        <v>33</v>
      </c>
    </row>
    <row r="28" spans="1:12">
      <c r="I28" s="2" t="s">
        <v>33</v>
      </c>
    </row>
    <row r="29" spans="1:12">
      <c r="I29" s="2" t="s">
        <v>33</v>
      </c>
    </row>
    <row r="30" spans="1:12">
      <c r="I30" s="2" t="s">
        <v>33</v>
      </c>
    </row>
    <row r="31" spans="1:12">
      <c r="I31" s="2" t="s">
        <v>34</v>
      </c>
    </row>
    <row r="32" spans="1:12">
      <c r="I32" s="2" t="s">
        <v>33</v>
      </c>
    </row>
    <row r="33" spans="9:9">
      <c r="I33" s="2" t="s">
        <v>33</v>
      </c>
    </row>
    <row r="34" spans="9:9">
      <c r="I34" s="2" t="s">
        <v>33</v>
      </c>
    </row>
    <row r="35" spans="9:9">
      <c r="I35" s="2" t="s">
        <v>33</v>
      </c>
    </row>
    <row r="36" spans="9:9">
      <c r="I36" s="2" t="s">
        <v>33</v>
      </c>
    </row>
    <row r="37" spans="9:9">
      <c r="I37" s="2" t="s">
        <v>33</v>
      </c>
    </row>
    <row r="38" spans="9:9">
      <c r="I38" s="2" t="s">
        <v>33</v>
      </c>
    </row>
    <row r="39" spans="9:9">
      <c r="I39" s="2" t="s">
        <v>33</v>
      </c>
    </row>
    <row r="40" spans="9:9">
      <c r="I40" s="2" t="s">
        <v>33</v>
      </c>
    </row>
    <row r="41" spans="9:9">
      <c r="I41" s="2" t="s">
        <v>33</v>
      </c>
    </row>
    <row r="42" spans="9:9">
      <c r="I42" s="2" t="s">
        <v>33</v>
      </c>
    </row>
    <row r="43" spans="9:9">
      <c r="I43" s="2" t="s">
        <v>33</v>
      </c>
    </row>
    <row r="44" spans="9:9">
      <c r="I44" s="2" t="s">
        <v>33</v>
      </c>
    </row>
    <row r="45" spans="9:9">
      <c r="I45" s="2" t="s">
        <v>33</v>
      </c>
    </row>
    <row r="46" spans="9:9">
      <c r="I46" s="2" t="s">
        <v>33</v>
      </c>
    </row>
    <row r="47" spans="9:9">
      <c r="I47" s="2" t="s">
        <v>33</v>
      </c>
    </row>
    <row r="48" spans="9:9">
      <c r="I48" s="2" t="s">
        <v>33</v>
      </c>
    </row>
    <row r="49" spans="9:9">
      <c r="I49" s="2" t="s">
        <v>33</v>
      </c>
    </row>
    <row r="50" spans="9:9">
      <c r="I50" s="2" t="s">
        <v>33</v>
      </c>
    </row>
    <row r="51" spans="9:9">
      <c r="I51" s="2" t="s">
        <v>33</v>
      </c>
    </row>
    <row r="52" spans="9:9">
      <c r="I52" s="2" t="s">
        <v>33</v>
      </c>
    </row>
    <row r="53" spans="9:9">
      <c r="I53" s="2" t="s">
        <v>33</v>
      </c>
    </row>
    <row r="54" spans="9:9">
      <c r="I54" s="2" t="s">
        <v>33</v>
      </c>
    </row>
    <row r="55" spans="9:9">
      <c r="I55" s="2" t="s">
        <v>33</v>
      </c>
    </row>
    <row r="56" spans="9:9">
      <c r="I56" s="2" t="s">
        <v>35</v>
      </c>
    </row>
    <row r="57" spans="9:9">
      <c r="I57" s="2" t="s">
        <v>33</v>
      </c>
    </row>
    <row r="58" spans="9:9">
      <c r="I58" s="2" t="s">
        <v>33</v>
      </c>
    </row>
    <row r="59" spans="9:9">
      <c r="I59" s="2" t="s">
        <v>33</v>
      </c>
    </row>
  </sheetData>
  <mergeCells count="25">
    <mergeCell ref="J14:J15"/>
    <mergeCell ref="J16:J17"/>
    <mergeCell ref="J18:J20"/>
    <mergeCell ref="B1:H1"/>
    <mergeCell ref="H14:H15"/>
    <mergeCell ref="I14:I15"/>
    <mergeCell ref="H16:H17"/>
    <mergeCell ref="I16:I17"/>
    <mergeCell ref="B18:B20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A18:A20"/>
    <mergeCell ref="I18:I20"/>
    <mergeCell ref="H18:H20"/>
    <mergeCell ref="E18:E20"/>
    <mergeCell ref="C18:C20"/>
    <mergeCell ref="D18:D20"/>
  </mergeCells>
  <pageMargins left="0.39370078740157483" right="0.15748031496062992" top="0.74803149606299213" bottom="0.27559055118110237" header="0.31496062992125984" footer="0.31496062992125984"/>
  <pageSetup paperSize="9" scale="80" orientation="landscape" r:id="rId1"/>
  <headerFooter differentOddEven="1">
    <oddHeader>&amp;C&amp;"Bookman Old Style,Negrita"&amp;10Acta 1430 - Anexo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Renée Pérez</dc:creator>
  <cp:lastModifiedBy>usuario1</cp:lastModifiedBy>
  <cp:lastPrinted>2015-10-21T17:28:43Z</cp:lastPrinted>
  <dcterms:created xsi:type="dcterms:W3CDTF">2015-07-27T12:05:48Z</dcterms:created>
  <dcterms:modified xsi:type="dcterms:W3CDTF">2015-10-21T17:30:37Z</dcterms:modified>
</cp:coreProperties>
</file>